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поселения" sheetId="1" r:id="rId1"/>
  </sheets>
  <definedNames>
    <definedName name="_xlnm.Print_Titles" localSheetId="0">'поселения'!$3:$7</definedName>
  </definedNames>
  <calcPr fullCalcOnLoad="1"/>
</workbook>
</file>

<file path=xl/sharedStrings.xml><?xml version="1.0" encoding="utf-8"?>
<sst xmlns="http://schemas.openxmlformats.org/spreadsheetml/2006/main" count="202" uniqueCount="177">
  <si>
    <t>05 02 6000000 809 220-310</t>
  </si>
  <si>
    <t>05 02 6000000  412 220-310</t>
  </si>
  <si>
    <t>01 04 0010000 005 210-340; 05 02 6000000 412 220-310</t>
  </si>
  <si>
    <t>05 02 6000000 806 (412) 220-310</t>
  </si>
  <si>
    <t>Расходы  за счет субсидий, субвенций из областного бюджета</t>
  </si>
  <si>
    <t>ВСЕГО РАСХОДОВ</t>
  </si>
  <si>
    <t>Форма 3</t>
  </si>
  <si>
    <t>Расходы за счет субвенций, субсидий из бюджета муниципального района</t>
  </si>
  <si>
    <t>ИТОГО расходов за счет собственных средств местного бюджета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</si>
  <si>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</si>
  <si>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0104; 0408</t>
  </si>
  <si>
    <t>0104 0010000 005 210-340; 04 08 3170000 366 241-242</t>
  </si>
  <si>
    <t>создание условий для организации досуга и обеспечения жителей поселения услугами организаций культуры;</t>
  </si>
  <si>
    <t>создание музеев поселения</t>
  </si>
  <si>
    <t>0806</t>
  </si>
  <si>
    <t>08 06 4500000 453 210-340</t>
  </si>
  <si>
    <t>другие вопросы в области социальной политики, целевые программы муниципальных образований в области социальной поддержки населения</t>
  </si>
  <si>
    <t>1006, 1003</t>
  </si>
  <si>
    <t>10 06 5050000 (5140000) 483 (482) 262; 1003 5140000 482 262</t>
  </si>
  <si>
    <t>05 02 6000000 808 210-340</t>
  </si>
  <si>
    <t>01 15 0900000 200 210-340; 05 02 3510000 411 225-226, 310;
05 02 3510000 197 (802, 803,804, 805)241,242</t>
  </si>
  <si>
    <t xml:space="preserve"> осуществление земельного контроля за использованием земель поселения</t>
  </si>
  <si>
    <t>резервирование и изъятие, в том числе путем выкупа, земельных участков в границах поселения для муниципальных нужд</t>
  </si>
  <si>
    <t>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поселений</t>
  </si>
  <si>
    <t>утверждение генеральных планов поселения, правил землепользования и застройки</t>
  </si>
  <si>
    <t>утверждение подготовленной на основе генеральных планов поселения документации по планировке территории</t>
  </si>
  <si>
    <t>организация и осуществление мероприятий по работе с детьми и молодежью в поселении;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</si>
  <si>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образования;</t>
  </si>
  <si>
    <t>Вид бюджетного обязательства (в функциональной и экономической классификации)</t>
  </si>
  <si>
    <t>организация в границах поселения электро-, тепло-, газо- и водоснабжения населения, водоотведения, снабжения населения топливом;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</si>
  <si>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значения;</t>
  </si>
  <si>
    <t>организация проведения официальных физкультурно-оздоровительных и спортивных мероприятий поселения;</t>
  </si>
  <si>
    <t>плановый период</t>
  </si>
  <si>
    <t>запланировано</t>
  </si>
  <si>
    <t>фактически исполнено</t>
  </si>
  <si>
    <t>запланировано на год</t>
  </si>
  <si>
    <t>прогноз</t>
  </si>
  <si>
    <t>Номер статьи, части, пункта, подпункта, абзаца</t>
  </si>
  <si>
    <t>Дата вступления в силу и срок действия</t>
  </si>
  <si>
    <t>Код бюджетной классификации (Рз, Прз, Ст, Вид, Эк)</t>
  </si>
  <si>
    <t xml:space="preserve">Нормативное правовое регулирование, определяющее финансовое обеспечение и порядок расходование средств </t>
  </si>
  <si>
    <t>Наименование и реквизиты нормативно-правового акта</t>
  </si>
  <si>
    <t>Объем средств на исполнение расходного обязательства по всем муниципальным образованиям (тыс. рублей)</t>
  </si>
  <si>
    <t>№ п/п</t>
  </si>
  <si>
    <t>расходы на функционирование органов управления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</si>
  <si>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законодательством;</t>
  </si>
  <si>
    <t>создание условий для жилищного строительства;</t>
  </si>
  <si>
    <t>организация строительства и содержания муниципального жилищного фонда;</t>
  </si>
  <si>
    <t>обеспечение условий для развития на территории поселения физической культуры и массового спорта;</t>
  </si>
  <si>
    <t>участие в предупреждении и ликвидации последствий чрезвычайных ситуаций в границах поселения;</t>
  </si>
  <si>
    <t>обеспечение первичных мер пожарной безопасности в границах населенных пунктов поселения;</t>
  </si>
  <si>
    <t>создание условий для обеспечения жителей поселения услугами связи, общественного питания, торговли и бытового обслуживания;</t>
  </si>
  <si>
    <t>организация библиотечного обслуживания населения, комплектование библиотечных фондов библиотек поселения;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</si>
  <si>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поселения;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</si>
  <si>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поселении;</t>
  </si>
  <si>
    <t>формирование архивных фондов поселения;</t>
  </si>
  <si>
    <t>организация сбора и вывоза бытовых отходов и мусора;</t>
  </si>
  <si>
    <t>организация благоустройства и озеленения территории поселения, использования и охраны городских лесов, расположенных в границах населенных пунктов поселения;</t>
  </si>
  <si>
    <t>организация освещения улиц и установки указателей с названиями улиц и номерами домов;</t>
  </si>
  <si>
    <t>организация ритуальных услуг и содержание мест захоронения;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</si>
  <si>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характера;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</si>
  <si>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поселения;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</si>
  <si>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поселения;</t>
  </si>
  <si>
    <t>осуществление мероприятий по обеспечению безопасности людей на водных объектах, охране их жизни и здоровья;</t>
  </si>
  <si>
    <t>создание, развитие и обеспечение охраны лечебно-оздоровительных местностей и курортов местного значения на территории поселения;</t>
  </si>
  <si>
    <t>содействие в развитии сельскохозяйственного производства, создание условий для развития малого предпринимательства;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</si>
  <si>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законодательством;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</si>
  <si>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значения;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</si>
  <si>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информации;</t>
  </si>
  <si>
    <t>0107</t>
  </si>
  <si>
    <t>0804</t>
  </si>
  <si>
    <t>01 07 0200000 097 290,          01 07 0200000 098 290</t>
  </si>
  <si>
    <t>08 04 4570000 327 211-290</t>
  </si>
  <si>
    <t>01 03 0010000 005 226, 0104 0010000 005 226</t>
  </si>
  <si>
    <t>0501</t>
  </si>
  <si>
    <t>0103, 0104</t>
  </si>
  <si>
    <t>0113</t>
  </si>
  <si>
    <t>0502</t>
  </si>
  <si>
    <t>0309</t>
  </si>
  <si>
    <t>03 09 2180000 260 220-340</t>
  </si>
  <si>
    <t>0203</t>
  </si>
  <si>
    <t>0203 2090000 237 212, 220-340</t>
  </si>
  <si>
    <t>0411</t>
  </si>
  <si>
    <t>07 07 4310000 447 212, 220-340</t>
  </si>
  <si>
    <t>0707</t>
  </si>
  <si>
    <t>Расходы на исполнение других полномочий</t>
  </si>
  <si>
    <t>расходы за счет средств резервных фондов</t>
  </si>
  <si>
    <t>обслуживание муниципального долга</t>
  </si>
  <si>
    <t>01 13 0700000 184  290</t>
  </si>
  <si>
    <t>0112</t>
  </si>
  <si>
    <t>0115</t>
  </si>
  <si>
    <t>расходы по ведению похозяйственных книг</t>
  </si>
  <si>
    <t>01 15 0920000 216 226</t>
  </si>
  <si>
    <t>01 15 0920000 520 540-640</t>
  </si>
  <si>
    <t xml:space="preserve">
0806</t>
  </si>
  <si>
    <t>08 06 4500000 453 220-340</t>
  </si>
  <si>
    <t>04 11 3380000 405 226</t>
  </si>
  <si>
    <t>04 11 3400000 406 
290</t>
  </si>
  <si>
    <t>01 12  0650000  152  231</t>
  </si>
  <si>
    <t>04 11 3400000 406 241,242,290</t>
  </si>
  <si>
    <t>05 01 1020000 214 310; 05 01 3500000 410 310; 10 03 1020000 214 310</t>
  </si>
  <si>
    <t>0501, 1003</t>
  </si>
  <si>
    <t>01 15 0920000 216 220-340</t>
  </si>
  <si>
    <t>04 11 3380000 405 220-242, 290</t>
  </si>
  <si>
    <t>0104, 0502</t>
  </si>
  <si>
    <t>0115, 0502</t>
  </si>
  <si>
    <t>0406</t>
  </si>
  <si>
    <t>03 09 3020000 327 210-340</t>
  </si>
  <si>
    <t>0104 0010000 005 210-340</t>
  </si>
  <si>
    <t>0104</t>
  </si>
  <si>
    <t xml:space="preserve">01 04 0010000 005 210-340
</t>
  </si>
  <si>
    <t xml:space="preserve"> 0801, 0806</t>
  </si>
  <si>
    <t xml:space="preserve">08 01 4400000 327 211-340, 08 01 4410000 327 211-340, 08 06 4520000 327 211-340 </t>
  </si>
  <si>
    <t xml:space="preserve">01 04 0010000 005 210-340, 08 06 4500000 453 210-340
</t>
  </si>
  <si>
    <t>0104, 0806</t>
  </si>
  <si>
    <t>предоставление бюджетных кредитов</t>
  </si>
  <si>
    <t>04 06  2800000  350  226</t>
  </si>
  <si>
    <t>01 15  0920000  216  241,242</t>
  </si>
  <si>
    <t>01 02 0010000 010 210
01 03 0010000 005 211-340, 01 03 0010000 026, 027 210; 01 04 0010000 005 211-340, 01 04 0010000 042 210, 01 06 0010000 005 211-340, 01 15 0010000 005 (202, 216, 327) 211-340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</si>
  <si>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поселения;</t>
  </si>
  <si>
    <t>04 05 2600000  335-342 241,242, 290; 04 11 3450000 521 241,241; 0104 (0405) 0010000 005 210-340</t>
  </si>
  <si>
    <t>0104, 0405, 0411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</si>
  <si>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</si>
  <si>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оказание финансовой помощи  общественным организациям и иным организациям, другие расходы</t>
  </si>
  <si>
    <t>0313 1010000 254 220-340</t>
  </si>
  <si>
    <t>0313</t>
  </si>
  <si>
    <t>Содержание вопроса местного значения 
(с учетом делегированных полномочий)</t>
  </si>
  <si>
    <t xml:space="preserve">III. Реестр расходных обязательств поселения, входящего в состав муниципального района </t>
  </si>
  <si>
    <t>Приложение 3, 
утвержденное Приказом Департаментом финансов Томской области от   27.03.2007 № 7</t>
  </si>
  <si>
    <t>*</t>
  </si>
  <si>
    <t>Другие общегосударственные вопросы</t>
  </si>
  <si>
    <t>0503</t>
  </si>
  <si>
    <t>Благоустройство</t>
  </si>
  <si>
    <t>Другие вопросы по ЖКХ</t>
  </si>
  <si>
    <t>Решение Совета Кожевниковского сельского поселения № 19 от 28.12.2005г. "О бюджетном процессе МО "Кожевниковского сельское поселение", Устав " № 10 от 14.12.2005г., Решение Совета Кожевниковского сельского поселения № 21 от 28.12.2005г. "О бюджете муниципального образования Кожевниковского сельского поселения на 2006г.", Решение Совета Кожевниковского сельского поселения № 15 от 14.12.2006г. "О Положение о материально-техническом обеспечении органов местного самоуправления",</t>
  </si>
  <si>
    <t>Постановление Главы Кожевникоского сельского поселения № 29 от 17.07.2006г. "Положение о порядке организации в границах поселения тепло-, газо- и водоснабжения, водоотведения, снабжение населения топливом", Решения Совета Кожевниковского сельского поселения № 56 от 31.08.2006г. "О Положении об организации тепло-, газо- и водоснабжения, водоотведения, снабжение населения топливом"</t>
  </si>
  <si>
    <t>Решение Совета Кожевниковского сельского поселения № 49 от 02.06.06г. "Об учетной норме и норме предоставления жилого помещения по договорам социального найма"</t>
  </si>
  <si>
    <t>Решение Совета Кожевниковского сельского поселения № 87 от 22.12.2006г. "О Порядке содержания, ремонта,  реконструкции и строительства автомобильных дорог общего пользования"</t>
  </si>
  <si>
    <t>Решение Совета Кожевниковского сельского поселения № 52 от 28.07.06г. "О порядке содержания муниципального жилижного фонда"</t>
  </si>
  <si>
    <t xml:space="preserve">Решение Совета Кожевниковского сельского поселения № 51 от 28.07.06г. "Об организации транспортного обслуживания населения" </t>
  </si>
  <si>
    <t>Решение Совета Кожевниковского сельского поселения № 78 от 30.10.2006 г. " О резервныз фондах администрации Кожевниковского сельского поселения", Постановление Главы Кожевниковского сельского поселения № 48 от 01.11.2006 г. "Об утверждении порядка расходования средств резервного фонда поселения по ликвидации чрезвычайных ситуаций и последствий стихийных бедствий"</t>
  </si>
  <si>
    <t xml:space="preserve">Решение Совета Кожевниковского сельского поселения № 70 от 30.10.06г. "О Положении об обеспечении первичных мер пожарной безопасности" </t>
  </si>
  <si>
    <t>0801 4420000 327 211-340; 1101 5170000 525 251</t>
  </si>
  <si>
    <t>0801;1101</t>
  </si>
  <si>
    <t>Соглашение № 2 от 29.12.2006 г. между Кожевниковским сельским поселением и Кожевниковским районом о передаче осуществления полномочия в решении вопросов по организации библиотечного обслуживания населения; Решение Совета Кожевниковского сельского поселения № 62 от 22.09.2006г. "О передаче осуществления части полномочий в организации библиотечного обслуживания населения"</t>
  </si>
  <si>
    <t>Соглашение № 1 от 29.12.2006 г. между Кожевниковским сельским поселением и Кожевниковским районом о передаче осуществления полномочия в решении вопросов по созданию условий для обеспечения жителей поселения услугами организации культуры; Решение Совета Кожевниковского сельского поселения № 63 от 22.09.2006г. "О передаче осуществления части полномочий услуг в организации культуры жителей поселения"</t>
  </si>
  <si>
    <t>Решение Совета Кожевниковского сельского поселения № 73 от 30.10.2006 г. " О Положении об обеспечении условий для развития массовой физической культуры и спорта"</t>
  </si>
  <si>
    <t>Постановление Главы Кожевниковского сельского поселения № 21 от 16.06.2006г. "О порядке формирования архивного фонда поселения и организации его временного хранения"</t>
  </si>
  <si>
    <t>Решение Совета Кожевниковского сельского поселения № 74 от 30.10.06г. "О порядке сбора и вывоза бытовых отходов и мусора"</t>
  </si>
  <si>
    <t>Решение Совета Кожевниковского сельского поселения № 36 от 29.03.06г. "О правилах благоустройства и озеленения территории сельского поселения", Решение Совета Кожевниковского сельского поселения № 43 от 04.05.06г. "О принятии правил содержания собак и кошек на территории поселения", Решение Совета Кожевниковского сельского поселения № 58 от 31.08.06г. "О принятии Правил благоустройства"</t>
  </si>
  <si>
    <t>Решение Совета Кожевниковского сельского поселения № 72 от 30.10.06г. "О порядке организации освещения улиц и установлении указателей с названием улиц и номеров домов"</t>
  </si>
  <si>
    <t>Решение Совета Кожевниковского сельского поселения № 45 от 04.05.2006г. "Об организации ритуальных услуг и содержании мест захоронения"</t>
  </si>
  <si>
    <t>Решение Совета Кожевниковского сельского поселения № 64 от 22.09.06г. "О порядке осуществления полномочий по гражданской обороне"</t>
  </si>
  <si>
    <t>Решение Совета Кожевниковского сельского поселения № 65 от 22.09.06г. "О передаче осуществления полномочий в формировании аварийно-спасательных служб на территории поселения"</t>
  </si>
  <si>
    <t>Соглашение № 3 от 29.12.2006 г. между Кожевниковским сельским поселением и Администрацией Кожевниковского района о передаче осуществления полномочий в решении организации и осуществления мероприятий по мобилизационной подготовке, Решение Совета Кожевниковского сельского поселения № 66 от 22.09.2006г. "О передаче осуществления полномочий по мобилизационной подготовке на территории поселения"</t>
  </si>
  <si>
    <t>Решение Совета Кожевниковского сельского поселения № 71 от 30.10.06г. "Об организации и осуществлении мероприятий по работе с детьми и молодежью"</t>
  </si>
  <si>
    <t>Решение Совета Кожевниковского сельского поселения № 78 от 30.10.2006 г. " О резервныз фондах администрации Кожевниковского сельского поселения", Постановление Главы Кожевниковского сельского поселения № 47 от 01.11.2006 г. "Об утверждении порядка расходования средств фонда финансирования непредвиденных расходов сельского поселения"</t>
  </si>
  <si>
    <t>Глава Кожевниковского сельского поселения</t>
  </si>
  <si>
    <t>А.А Малолетко</t>
  </si>
  <si>
    <t>Главный бухгалтер</t>
  </si>
  <si>
    <t>И.А.Ворохова</t>
  </si>
  <si>
    <t>2-35-86</t>
  </si>
  <si>
    <t>0111</t>
  </si>
  <si>
    <t>01 11 0700000 184 290</t>
  </si>
  <si>
    <t xml:space="preserve">03 09 2190100 253 226-340
</t>
  </si>
  <si>
    <t>05 01 3900300 410 220-340; 05 01 3900300 801 241-242</t>
  </si>
  <si>
    <t>1101</t>
  </si>
  <si>
    <t>11 01  5120000  455  212, 220-340</t>
  </si>
  <si>
    <t>0102, 0103, 0104, 0106</t>
  </si>
  <si>
    <t>05 03 6000000 807 220-310</t>
  </si>
  <si>
    <t>01 04 0010000 005 210-340, 11 01  5120000  455  212, 220-340</t>
  </si>
  <si>
    <t>отчетный финансовый год (2010 год)</t>
  </si>
  <si>
    <t>текущий финансовый год (2011 год)</t>
  </si>
  <si>
    <t>очередной финансовый год (2012 год)</t>
  </si>
  <si>
    <t>очередной финансовый год + 1 
(2013 год)</t>
  </si>
  <si>
    <t>очередной финансовый год + 2
(2014 год)</t>
  </si>
  <si>
    <t>Елисеева Т.Ю.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</si>
</sst>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0_р_."/>
  </numFmts>
  <fonts count="42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62" applyNumberFormat="1" applyFont="1" applyBorder="1" applyAlignment="1">
      <alignment horizontal="center" vertical="center" wrapText="1"/>
    </xf>
    <xf numFmtId="3" fontId="3" fillId="0" borderId="12" xfId="6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" fontId="7" fillId="0" borderId="1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1" fontId="3" fillId="0" borderId="10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Лист1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="88" zoomScaleNormal="88" zoomScalePageLayoutView="0" workbookViewId="0" topLeftCell="A1">
      <pane ySplit="6" topLeftCell="A78" activePane="bottomLeft" state="frozen"/>
      <selection pane="topLeft" activeCell="E1" sqref="E1"/>
      <selection pane="bottomLeft" activeCell="D9" sqref="D9"/>
    </sheetView>
  </sheetViews>
  <sheetFormatPr defaultColWidth="9.00390625" defaultRowHeight="12.75"/>
  <cols>
    <col min="1" max="1" width="5.375" style="50" customWidth="1"/>
    <col min="2" max="2" width="12.875" style="33" customWidth="1"/>
    <col min="3" max="3" width="15.25390625" style="33" customWidth="1"/>
    <col min="4" max="4" width="48.375" style="33" customWidth="1"/>
    <col min="5" max="5" width="30.875" style="33" customWidth="1"/>
    <col min="6" max="6" width="11.25390625" style="33" customWidth="1"/>
    <col min="7" max="7" width="11.75390625" style="33" customWidth="1"/>
    <col min="8" max="8" width="13.125" style="33" customWidth="1"/>
    <col min="9" max="9" width="10.875" style="33" customWidth="1"/>
    <col min="10" max="10" width="12.875" style="33" customWidth="1"/>
    <col min="11" max="11" width="12.375" style="33" customWidth="1"/>
    <col min="12" max="12" width="11.125" style="33" customWidth="1"/>
    <col min="13" max="13" width="11.25390625" style="33" customWidth="1"/>
    <col min="14" max="16384" width="9.125" style="18" customWidth="1"/>
  </cols>
  <sheetData>
    <row r="1" spans="1:13" ht="47.25" customHeight="1">
      <c r="A1" s="24" t="s">
        <v>6</v>
      </c>
      <c r="I1" s="80" t="s">
        <v>128</v>
      </c>
      <c r="J1" s="80"/>
      <c r="K1" s="80"/>
      <c r="L1" s="80"/>
      <c r="M1" s="80"/>
    </row>
    <row r="2" spans="1:13" ht="26.25" customHeight="1" thickBot="1">
      <c r="A2" s="65" t="s">
        <v>127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7" customFormat="1" ht="41.25" customHeight="1">
      <c r="A3" s="77" t="s">
        <v>43</v>
      </c>
      <c r="B3" s="63" t="s">
        <v>39</v>
      </c>
      <c r="C3" s="63" t="s">
        <v>28</v>
      </c>
      <c r="D3" s="66" t="s">
        <v>126</v>
      </c>
      <c r="E3" s="63" t="s">
        <v>40</v>
      </c>
      <c r="F3" s="63"/>
      <c r="G3" s="63"/>
      <c r="H3" s="63" t="s">
        <v>42</v>
      </c>
      <c r="I3" s="63"/>
      <c r="J3" s="63"/>
      <c r="K3" s="63"/>
      <c r="L3" s="63"/>
      <c r="M3" s="64"/>
    </row>
    <row r="4" spans="1:13" s="7" customFormat="1" ht="60.75" customHeight="1">
      <c r="A4" s="78"/>
      <c r="B4" s="69"/>
      <c r="C4" s="69"/>
      <c r="D4" s="67"/>
      <c r="E4" s="69" t="s">
        <v>41</v>
      </c>
      <c r="F4" s="69" t="s">
        <v>37</v>
      </c>
      <c r="G4" s="69" t="s">
        <v>38</v>
      </c>
      <c r="H4" s="69" t="s">
        <v>171</v>
      </c>
      <c r="I4" s="69"/>
      <c r="J4" s="4" t="s">
        <v>172</v>
      </c>
      <c r="K4" s="4" t="s">
        <v>173</v>
      </c>
      <c r="L4" s="69" t="s">
        <v>32</v>
      </c>
      <c r="M4" s="76"/>
    </row>
    <row r="5" spans="1:13" s="7" customFormat="1" ht="56.25" customHeight="1">
      <c r="A5" s="78"/>
      <c r="B5" s="69"/>
      <c r="C5" s="69"/>
      <c r="D5" s="67"/>
      <c r="E5" s="69"/>
      <c r="F5" s="69"/>
      <c r="G5" s="69"/>
      <c r="H5" s="69" t="s">
        <v>33</v>
      </c>
      <c r="I5" s="69" t="s">
        <v>34</v>
      </c>
      <c r="J5" s="69" t="s">
        <v>35</v>
      </c>
      <c r="K5" s="69" t="s">
        <v>36</v>
      </c>
      <c r="L5" s="5" t="s">
        <v>174</v>
      </c>
      <c r="M5" s="6" t="s">
        <v>175</v>
      </c>
    </row>
    <row r="6" spans="1:13" s="7" customFormat="1" ht="27.75" customHeight="1" hidden="1">
      <c r="A6" s="78"/>
      <c r="B6" s="69"/>
      <c r="C6" s="69"/>
      <c r="D6" s="68"/>
      <c r="E6" s="69"/>
      <c r="F6" s="69"/>
      <c r="G6" s="69"/>
      <c r="H6" s="69"/>
      <c r="I6" s="69"/>
      <c r="J6" s="69"/>
      <c r="K6" s="69"/>
      <c r="L6" s="4" t="s">
        <v>36</v>
      </c>
      <c r="M6" s="8" t="s">
        <v>36</v>
      </c>
    </row>
    <row r="7" spans="1:13" s="7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1">
        <v>13</v>
      </c>
    </row>
    <row r="8" spans="1:13" s="7" customFormat="1" ht="237.75" customHeight="1">
      <c r="A8" s="3">
        <v>1</v>
      </c>
      <c r="B8" s="34" t="s">
        <v>118</v>
      </c>
      <c r="C8" s="12" t="s">
        <v>168</v>
      </c>
      <c r="D8" s="90" t="s">
        <v>44</v>
      </c>
      <c r="E8" s="21" t="s">
        <v>134</v>
      </c>
      <c r="F8" s="4"/>
      <c r="G8" s="4"/>
      <c r="H8" s="27">
        <v>3647.81</v>
      </c>
      <c r="I8" s="27">
        <v>3590.15</v>
      </c>
      <c r="J8" s="27">
        <v>4422.62</v>
      </c>
      <c r="K8" s="27">
        <v>4299.54</v>
      </c>
      <c r="L8" s="27">
        <f>K8*105.9%</f>
        <v>4553.212860000001</v>
      </c>
      <c r="M8" s="28">
        <f>L8*105.2%</f>
        <v>4789.979928720001</v>
      </c>
    </row>
    <row r="9" spans="1:13" s="7" customFormat="1" ht="102">
      <c r="A9" s="3">
        <v>2</v>
      </c>
      <c r="B9" s="19" t="s">
        <v>71</v>
      </c>
      <c r="C9" s="12" t="s">
        <v>69</v>
      </c>
      <c r="D9" s="17" t="s">
        <v>27</v>
      </c>
      <c r="E9" s="4"/>
      <c r="F9" s="4"/>
      <c r="G9" s="4"/>
      <c r="H9" s="27"/>
      <c r="I9" s="27"/>
      <c r="J9" s="27"/>
      <c r="K9" s="27"/>
      <c r="L9" s="27"/>
      <c r="M9" s="28"/>
    </row>
    <row r="10" spans="1:13" s="7" customFormat="1" ht="51">
      <c r="A10" s="3">
        <v>3</v>
      </c>
      <c r="B10" s="4" t="s">
        <v>72</v>
      </c>
      <c r="C10" s="12" t="s">
        <v>70</v>
      </c>
      <c r="D10" s="17" t="s">
        <v>67</v>
      </c>
      <c r="E10" s="4"/>
      <c r="F10" s="4"/>
      <c r="G10" s="4"/>
      <c r="H10" s="27"/>
      <c r="I10" s="27"/>
      <c r="J10" s="27"/>
      <c r="K10" s="27"/>
      <c r="L10" s="27"/>
      <c r="M10" s="28"/>
    </row>
    <row r="11" spans="1:13" s="7" customFormat="1" ht="63.75">
      <c r="A11" s="3">
        <v>4</v>
      </c>
      <c r="B11" s="12" t="s">
        <v>73</v>
      </c>
      <c r="C11" s="12" t="s">
        <v>75</v>
      </c>
      <c r="D11" s="17" t="s">
        <v>68</v>
      </c>
      <c r="E11" s="4"/>
      <c r="F11" s="4"/>
      <c r="G11" s="4"/>
      <c r="H11" s="27"/>
      <c r="I11" s="27"/>
      <c r="J11" s="27"/>
      <c r="K11" s="27"/>
      <c r="L11" s="27"/>
      <c r="M11" s="28"/>
    </row>
    <row r="12" spans="1:13" ht="36.75" customHeight="1">
      <c r="A12" s="73">
        <v>5</v>
      </c>
      <c r="B12" s="70" t="s">
        <v>20</v>
      </c>
      <c r="C12" s="81" t="s">
        <v>105</v>
      </c>
      <c r="D12" s="57" t="s">
        <v>29</v>
      </c>
      <c r="E12" s="57" t="s">
        <v>135</v>
      </c>
      <c r="F12" s="54"/>
      <c r="G12" s="54"/>
      <c r="H12" s="51">
        <v>23135.35</v>
      </c>
      <c r="I12" s="51">
        <v>22940.89</v>
      </c>
      <c r="J12" s="51">
        <v>30586.1</v>
      </c>
      <c r="K12" s="51">
        <v>852.68</v>
      </c>
      <c r="L12" s="51">
        <f>K12*105.9%</f>
        <v>902.9881200000001</v>
      </c>
      <c r="M12" s="51">
        <f>L12*105.2%</f>
        <v>949.9435022400002</v>
      </c>
    </row>
    <row r="13" spans="1:13" ht="12.75">
      <c r="A13" s="74"/>
      <c r="B13" s="71"/>
      <c r="C13" s="82"/>
      <c r="D13" s="58"/>
      <c r="E13" s="58"/>
      <c r="F13" s="55"/>
      <c r="G13" s="55"/>
      <c r="H13" s="52"/>
      <c r="I13" s="52"/>
      <c r="J13" s="52"/>
      <c r="K13" s="52"/>
      <c r="L13" s="52"/>
      <c r="M13" s="52"/>
    </row>
    <row r="14" spans="1:13" ht="25.5" customHeight="1">
      <c r="A14" s="74"/>
      <c r="B14" s="71"/>
      <c r="C14" s="82"/>
      <c r="D14" s="58"/>
      <c r="E14" s="58"/>
      <c r="F14" s="55"/>
      <c r="G14" s="55"/>
      <c r="H14" s="52"/>
      <c r="I14" s="52"/>
      <c r="J14" s="52"/>
      <c r="K14" s="52"/>
      <c r="L14" s="52"/>
      <c r="M14" s="52"/>
    </row>
    <row r="15" spans="1:13" ht="106.5" customHeight="1">
      <c r="A15" s="75"/>
      <c r="B15" s="72"/>
      <c r="C15" s="83"/>
      <c r="D15" s="59"/>
      <c r="E15" s="59"/>
      <c r="F15" s="56"/>
      <c r="G15" s="56"/>
      <c r="H15" s="53"/>
      <c r="I15" s="53"/>
      <c r="J15" s="53"/>
      <c r="K15" s="53"/>
      <c r="L15" s="53"/>
      <c r="M15" s="53"/>
    </row>
    <row r="16" spans="1:13" ht="89.25">
      <c r="A16" s="36">
        <v>6</v>
      </c>
      <c r="B16" s="4" t="s">
        <v>169</v>
      </c>
      <c r="C16" s="13" t="s">
        <v>131</v>
      </c>
      <c r="D16" s="17" t="s">
        <v>30</v>
      </c>
      <c r="E16" s="17" t="s">
        <v>137</v>
      </c>
      <c r="F16" s="37"/>
      <c r="G16" s="37"/>
      <c r="H16" s="29">
        <v>3097.82</v>
      </c>
      <c r="I16" s="29">
        <v>3097.82</v>
      </c>
      <c r="J16" s="29">
        <v>5875.3</v>
      </c>
      <c r="K16" s="29">
        <v>3006</v>
      </c>
      <c r="L16" s="29">
        <f>K16*105.9%</f>
        <v>3183.3540000000003</v>
      </c>
      <c r="M16" s="28">
        <f>L16*105.2%</f>
        <v>3348.8884080000003</v>
      </c>
    </row>
    <row r="17" spans="1:13" ht="76.5" customHeight="1">
      <c r="A17" s="73">
        <v>7</v>
      </c>
      <c r="B17" s="79" t="s">
        <v>100</v>
      </c>
      <c r="C17" s="70" t="s">
        <v>101</v>
      </c>
      <c r="D17" s="57" t="s">
        <v>45</v>
      </c>
      <c r="E17" s="57" t="s">
        <v>136</v>
      </c>
      <c r="F17" s="54"/>
      <c r="G17" s="54"/>
      <c r="H17" s="51">
        <v>4807.12</v>
      </c>
      <c r="I17" s="51">
        <v>3607.12</v>
      </c>
      <c r="J17" s="51">
        <v>6961</v>
      </c>
      <c r="K17" s="51"/>
      <c r="L17" s="51"/>
      <c r="M17" s="51"/>
    </row>
    <row r="18" spans="1:13" ht="8.25" customHeight="1">
      <c r="A18" s="74"/>
      <c r="B18" s="67"/>
      <c r="C18" s="71"/>
      <c r="D18" s="58"/>
      <c r="E18" s="58"/>
      <c r="F18" s="55"/>
      <c r="G18" s="55"/>
      <c r="H18" s="52"/>
      <c r="I18" s="52"/>
      <c r="J18" s="52"/>
      <c r="K18" s="52"/>
      <c r="L18" s="52"/>
      <c r="M18" s="52"/>
    </row>
    <row r="19" spans="1:13" ht="6" customHeight="1" hidden="1">
      <c r="A19" s="74"/>
      <c r="B19" s="67"/>
      <c r="C19" s="71"/>
      <c r="D19" s="58"/>
      <c r="E19" s="58"/>
      <c r="F19" s="55"/>
      <c r="G19" s="55"/>
      <c r="H19" s="52"/>
      <c r="I19" s="52"/>
      <c r="J19" s="52"/>
      <c r="K19" s="52"/>
      <c r="L19" s="52"/>
      <c r="M19" s="52"/>
    </row>
    <row r="20" spans="1:13" ht="25.5" customHeight="1" hidden="1">
      <c r="A20" s="75"/>
      <c r="B20" s="68"/>
      <c r="C20" s="72"/>
      <c r="D20" s="59"/>
      <c r="E20" s="59"/>
      <c r="F20" s="56"/>
      <c r="G20" s="56"/>
      <c r="H20" s="53"/>
      <c r="I20" s="53"/>
      <c r="J20" s="53"/>
      <c r="K20" s="53"/>
      <c r="L20" s="53"/>
      <c r="M20" s="53"/>
    </row>
    <row r="21" spans="1:13" ht="25.5" customHeight="1">
      <c r="A21" s="73">
        <v>8</v>
      </c>
      <c r="B21" s="87" t="s">
        <v>165</v>
      </c>
      <c r="C21" s="84" t="s">
        <v>74</v>
      </c>
      <c r="D21" s="57" t="s">
        <v>47</v>
      </c>
      <c r="E21" s="57" t="s">
        <v>138</v>
      </c>
      <c r="F21" s="54"/>
      <c r="G21" s="54"/>
      <c r="H21" s="51">
        <v>22.81</v>
      </c>
      <c r="I21" s="51">
        <v>22.81</v>
      </c>
      <c r="J21" s="51">
        <v>109.9</v>
      </c>
      <c r="K21" s="51">
        <v>50</v>
      </c>
      <c r="L21" s="51">
        <f>K21*105.9%</f>
        <v>52.95000000000001</v>
      </c>
      <c r="M21" s="51">
        <f>L21*105.2%</f>
        <v>55.703400000000016</v>
      </c>
    </row>
    <row r="22" spans="1:13" ht="12.75">
      <c r="A22" s="74"/>
      <c r="B22" s="88"/>
      <c r="C22" s="85"/>
      <c r="D22" s="58"/>
      <c r="E22" s="58"/>
      <c r="F22" s="55"/>
      <c r="G22" s="55"/>
      <c r="H22" s="52"/>
      <c r="I22" s="52"/>
      <c r="J22" s="52"/>
      <c r="K22" s="52"/>
      <c r="L22" s="52"/>
      <c r="M22" s="52"/>
    </row>
    <row r="23" spans="1:13" ht="25.5" customHeight="1">
      <c r="A23" s="74"/>
      <c r="B23" s="88"/>
      <c r="C23" s="85"/>
      <c r="D23" s="58"/>
      <c r="E23" s="58"/>
      <c r="F23" s="55"/>
      <c r="G23" s="55"/>
      <c r="H23" s="52"/>
      <c r="I23" s="52"/>
      <c r="J23" s="52"/>
      <c r="K23" s="52"/>
      <c r="L23" s="52"/>
      <c r="M23" s="52"/>
    </row>
    <row r="24" spans="1:13" ht="7.5" customHeight="1">
      <c r="A24" s="75"/>
      <c r="B24" s="89"/>
      <c r="C24" s="86"/>
      <c r="D24" s="59"/>
      <c r="E24" s="59"/>
      <c r="F24" s="56"/>
      <c r="G24" s="56"/>
      <c r="H24" s="53"/>
      <c r="I24" s="53"/>
      <c r="J24" s="53"/>
      <c r="K24" s="53"/>
      <c r="L24" s="53"/>
      <c r="M24" s="53"/>
    </row>
    <row r="25" spans="1:13" ht="25.5">
      <c r="A25" s="36">
        <v>9</v>
      </c>
      <c r="B25" s="4" t="s">
        <v>108</v>
      </c>
      <c r="C25" s="13" t="s">
        <v>109</v>
      </c>
      <c r="D25" s="17" t="s">
        <v>46</v>
      </c>
      <c r="E25" s="37"/>
      <c r="F25" s="37"/>
      <c r="G25" s="37"/>
      <c r="H25" s="29"/>
      <c r="I25" s="29"/>
      <c r="J25" s="29"/>
      <c r="K25" s="29"/>
      <c r="L25" s="29"/>
      <c r="M25" s="30"/>
    </row>
    <row r="26" spans="1:13" ht="69" customHeight="1">
      <c r="A26" s="36">
        <v>10</v>
      </c>
      <c r="B26" s="4" t="s">
        <v>11</v>
      </c>
      <c r="C26" s="13" t="s">
        <v>10</v>
      </c>
      <c r="D26" s="17" t="s">
        <v>9</v>
      </c>
      <c r="E26" s="17" t="s">
        <v>139</v>
      </c>
      <c r="F26" s="37"/>
      <c r="G26" s="37"/>
      <c r="H26" s="29"/>
      <c r="I26" s="29"/>
      <c r="J26" s="29"/>
      <c r="K26" s="29"/>
      <c r="L26" s="29"/>
      <c r="M26" s="30"/>
    </row>
    <row r="27" spans="1:13" ht="172.5" customHeight="1">
      <c r="A27" s="36">
        <v>11</v>
      </c>
      <c r="B27" s="4" t="s">
        <v>163</v>
      </c>
      <c r="C27" s="14" t="s">
        <v>162</v>
      </c>
      <c r="D27" s="17" t="s">
        <v>49</v>
      </c>
      <c r="E27" s="17" t="s">
        <v>140</v>
      </c>
      <c r="F27" s="37"/>
      <c r="G27" s="37"/>
      <c r="H27" s="29"/>
      <c r="I27" s="29"/>
      <c r="J27" s="29"/>
      <c r="K27" s="29"/>
      <c r="L27" s="29"/>
      <c r="M27" s="30"/>
    </row>
    <row r="28" spans="1:13" ht="66" customHeight="1">
      <c r="A28" s="36">
        <v>12</v>
      </c>
      <c r="B28" s="4" t="s">
        <v>164</v>
      </c>
      <c r="C28" s="14" t="s">
        <v>78</v>
      </c>
      <c r="D28" s="17" t="s">
        <v>50</v>
      </c>
      <c r="E28" s="17" t="s">
        <v>141</v>
      </c>
      <c r="F28" s="37"/>
      <c r="G28" s="37"/>
      <c r="H28" s="29">
        <v>13.41</v>
      </c>
      <c r="I28" s="29">
        <v>13.25</v>
      </c>
      <c r="J28" s="29">
        <v>45.41</v>
      </c>
      <c r="K28" s="29">
        <v>13.41</v>
      </c>
      <c r="L28" s="29">
        <f>K28*105.9%</f>
        <v>14.201190000000002</v>
      </c>
      <c r="M28" s="30">
        <f>L28*105.2%</f>
        <v>14.939651880000003</v>
      </c>
    </row>
    <row r="29" spans="1:13" ht="38.25">
      <c r="A29" s="36">
        <v>13</v>
      </c>
      <c r="B29" s="12" t="s">
        <v>110</v>
      </c>
      <c r="C29" s="12" t="s">
        <v>109</v>
      </c>
      <c r="D29" s="17" t="s">
        <v>51</v>
      </c>
      <c r="E29" s="37"/>
      <c r="F29" s="37"/>
      <c r="G29" s="37"/>
      <c r="H29" s="29"/>
      <c r="I29" s="29"/>
      <c r="J29" s="29"/>
      <c r="K29" s="29"/>
      <c r="L29" s="29"/>
      <c r="M29" s="30"/>
    </row>
    <row r="30" spans="1:13" ht="25.5" customHeight="1">
      <c r="A30" s="73">
        <v>14</v>
      </c>
      <c r="B30" s="70" t="s">
        <v>142</v>
      </c>
      <c r="C30" s="70" t="s">
        <v>143</v>
      </c>
      <c r="D30" s="57" t="s">
        <v>52</v>
      </c>
      <c r="E30" s="57" t="s">
        <v>144</v>
      </c>
      <c r="F30" s="60"/>
      <c r="G30" s="60"/>
      <c r="H30" s="51">
        <v>58.41</v>
      </c>
      <c r="I30" s="51">
        <v>34.75</v>
      </c>
      <c r="J30" s="51">
        <v>66.41</v>
      </c>
      <c r="K30" s="51">
        <v>58.41</v>
      </c>
      <c r="L30" s="51">
        <f>K30*105.9%</f>
        <v>61.856190000000005</v>
      </c>
      <c r="M30" s="51">
        <f>L30*105.2%</f>
        <v>65.07271188000001</v>
      </c>
    </row>
    <row r="31" spans="1:13" ht="12.75">
      <c r="A31" s="74"/>
      <c r="B31" s="71"/>
      <c r="C31" s="71"/>
      <c r="D31" s="58"/>
      <c r="E31" s="58"/>
      <c r="F31" s="61"/>
      <c r="G31" s="61"/>
      <c r="H31" s="52"/>
      <c r="I31" s="52"/>
      <c r="J31" s="52"/>
      <c r="K31" s="52"/>
      <c r="L31" s="52"/>
      <c r="M31" s="52"/>
    </row>
    <row r="32" spans="1:13" ht="25.5" customHeight="1">
      <c r="A32" s="74"/>
      <c r="B32" s="71"/>
      <c r="C32" s="71"/>
      <c r="D32" s="58"/>
      <c r="E32" s="58"/>
      <c r="F32" s="61"/>
      <c r="G32" s="61"/>
      <c r="H32" s="52"/>
      <c r="I32" s="52"/>
      <c r="J32" s="52"/>
      <c r="K32" s="52"/>
      <c r="L32" s="52"/>
      <c r="M32" s="52"/>
    </row>
    <row r="33" spans="1:13" ht="105.75" customHeight="1">
      <c r="A33" s="75"/>
      <c r="B33" s="72"/>
      <c r="C33" s="72"/>
      <c r="D33" s="59"/>
      <c r="E33" s="59"/>
      <c r="F33" s="62"/>
      <c r="G33" s="62"/>
      <c r="H33" s="53"/>
      <c r="I33" s="53"/>
      <c r="J33" s="53"/>
      <c r="K33" s="53"/>
      <c r="L33" s="53"/>
      <c r="M33" s="53"/>
    </row>
    <row r="34" spans="1:13" ht="38.25" customHeight="1">
      <c r="A34" s="73">
        <v>15</v>
      </c>
      <c r="B34" s="70" t="s">
        <v>112</v>
      </c>
      <c r="C34" s="54" t="s">
        <v>111</v>
      </c>
      <c r="D34" s="57" t="s">
        <v>12</v>
      </c>
      <c r="E34" s="57" t="s">
        <v>145</v>
      </c>
      <c r="F34" s="54"/>
      <c r="G34" s="54"/>
      <c r="H34" s="51">
        <v>4370.43</v>
      </c>
      <c r="I34" s="51">
        <v>3955.15</v>
      </c>
      <c r="J34" s="51">
        <v>6484.28</v>
      </c>
      <c r="K34" s="51">
        <v>6516.86</v>
      </c>
      <c r="L34" s="51">
        <f>K34*105.9%</f>
        <v>6901.354740000001</v>
      </c>
      <c r="M34" s="51">
        <f>L34*105.2%</f>
        <v>7260.225186480001</v>
      </c>
    </row>
    <row r="35" spans="1:13" ht="12.75">
      <c r="A35" s="74"/>
      <c r="B35" s="71"/>
      <c r="C35" s="55"/>
      <c r="D35" s="58"/>
      <c r="E35" s="58"/>
      <c r="F35" s="55"/>
      <c r="G35" s="55"/>
      <c r="H35" s="52"/>
      <c r="I35" s="52"/>
      <c r="J35" s="52"/>
      <c r="K35" s="52"/>
      <c r="L35" s="52"/>
      <c r="M35" s="52"/>
    </row>
    <row r="36" spans="1:13" ht="25.5" customHeight="1">
      <c r="A36" s="74"/>
      <c r="B36" s="71"/>
      <c r="C36" s="55"/>
      <c r="D36" s="58"/>
      <c r="E36" s="58"/>
      <c r="F36" s="55"/>
      <c r="G36" s="55"/>
      <c r="H36" s="52"/>
      <c r="I36" s="52"/>
      <c r="J36" s="52"/>
      <c r="K36" s="52"/>
      <c r="L36" s="52"/>
      <c r="M36" s="52"/>
    </row>
    <row r="37" spans="1:13" ht="89.25" customHeight="1">
      <c r="A37" s="75"/>
      <c r="B37" s="72"/>
      <c r="C37" s="56"/>
      <c r="D37" s="59"/>
      <c r="E37" s="59"/>
      <c r="F37" s="56"/>
      <c r="G37" s="56"/>
      <c r="H37" s="53"/>
      <c r="I37" s="53"/>
      <c r="J37" s="53"/>
      <c r="K37" s="53"/>
      <c r="L37" s="53"/>
      <c r="M37" s="53"/>
    </row>
    <row r="38" spans="1:13" ht="76.5">
      <c r="A38" s="36">
        <v>16</v>
      </c>
      <c r="B38" s="12" t="s">
        <v>95</v>
      </c>
      <c r="C38" s="38" t="s">
        <v>94</v>
      </c>
      <c r="D38" s="17" t="s">
        <v>53</v>
      </c>
      <c r="E38" s="37"/>
      <c r="F38" s="37"/>
      <c r="G38" s="37"/>
      <c r="H38" s="29"/>
      <c r="I38" s="29"/>
      <c r="J38" s="29"/>
      <c r="K38" s="29"/>
      <c r="L38" s="29"/>
      <c r="M38" s="30"/>
    </row>
    <row r="39" spans="1:13" ht="63.75">
      <c r="A39" s="36">
        <v>17</v>
      </c>
      <c r="B39" s="12" t="s">
        <v>113</v>
      </c>
      <c r="C39" s="12" t="s">
        <v>114</v>
      </c>
      <c r="D39" s="17" t="s">
        <v>54</v>
      </c>
      <c r="E39" s="37"/>
      <c r="F39" s="37"/>
      <c r="G39" s="37"/>
      <c r="H39" s="29"/>
      <c r="I39" s="29"/>
      <c r="J39" s="29"/>
      <c r="K39" s="29"/>
      <c r="L39" s="29"/>
      <c r="M39" s="30"/>
    </row>
    <row r="40" spans="1:13" ht="76.5">
      <c r="A40" s="36">
        <v>18</v>
      </c>
      <c r="B40" s="12" t="s">
        <v>170</v>
      </c>
      <c r="C40" s="13" t="s">
        <v>166</v>
      </c>
      <c r="D40" s="17" t="s">
        <v>48</v>
      </c>
      <c r="E40" s="22" t="s">
        <v>146</v>
      </c>
      <c r="F40" s="37"/>
      <c r="G40" s="37"/>
      <c r="H40" s="29">
        <v>60</v>
      </c>
      <c r="I40" s="29">
        <v>32.7</v>
      </c>
      <c r="J40" s="29">
        <v>70</v>
      </c>
      <c r="K40" s="29">
        <v>60</v>
      </c>
      <c r="L40" s="29">
        <f>K40*105.9%</f>
        <v>63.540000000000006</v>
      </c>
      <c r="M40" s="30">
        <f>L40*106%</f>
        <v>67.3524</v>
      </c>
    </row>
    <row r="41" spans="1:13" ht="38.25">
      <c r="A41" s="36">
        <v>19</v>
      </c>
      <c r="B41" s="12" t="s">
        <v>167</v>
      </c>
      <c r="C41" s="13" t="s">
        <v>166</v>
      </c>
      <c r="D41" s="17" t="s">
        <v>31</v>
      </c>
      <c r="E41" s="37"/>
      <c r="F41" s="37"/>
      <c r="G41" s="37"/>
      <c r="H41" s="29"/>
      <c r="I41" s="29"/>
      <c r="J41" s="29"/>
      <c r="K41" s="29"/>
      <c r="L41" s="29"/>
      <c r="M41" s="30"/>
    </row>
    <row r="42" spans="1:13" ht="54.75" customHeight="1">
      <c r="A42" s="36">
        <v>20</v>
      </c>
      <c r="B42" s="39" t="s">
        <v>2</v>
      </c>
      <c r="C42" s="13" t="s">
        <v>104</v>
      </c>
      <c r="D42" s="17" t="s">
        <v>133</v>
      </c>
      <c r="E42" s="37"/>
      <c r="F42" s="37"/>
      <c r="G42" s="37"/>
      <c r="H42" s="29">
        <v>190.39</v>
      </c>
      <c r="I42" s="29">
        <v>190.39</v>
      </c>
      <c r="J42" s="29">
        <v>2021.5</v>
      </c>
      <c r="K42" s="29"/>
      <c r="L42" s="29"/>
      <c r="M42" s="30"/>
    </row>
    <row r="43" spans="1:13" ht="12.75">
      <c r="A43" s="36">
        <v>21</v>
      </c>
      <c r="B43" s="4">
        <v>920300</v>
      </c>
      <c r="C43" s="14" t="s">
        <v>76</v>
      </c>
      <c r="D43" s="17" t="s">
        <v>130</v>
      </c>
      <c r="E43" s="37"/>
      <c r="F43" s="37"/>
      <c r="G43" s="37"/>
      <c r="H43" s="29">
        <v>431.87</v>
      </c>
      <c r="I43" s="29">
        <v>345.46</v>
      </c>
      <c r="J43" s="29">
        <v>358.39</v>
      </c>
      <c r="K43" s="29">
        <v>155</v>
      </c>
      <c r="L43" s="29"/>
      <c r="M43" s="30"/>
    </row>
    <row r="44" spans="1:13" ht="76.5">
      <c r="A44" s="36">
        <v>22</v>
      </c>
      <c r="B44" s="4"/>
      <c r="C44" s="12"/>
      <c r="D44" s="17" t="s">
        <v>55</v>
      </c>
      <c r="E44" s="17" t="s">
        <v>147</v>
      </c>
      <c r="F44" s="37"/>
      <c r="G44" s="37"/>
      <c r="H44" s="29"/>
      <c r="I44" s="29"/>
      <c r="J44" s="29"/>
      <c r="K44" s="29"/>
      <c r="L44" s="29"/>
      <c r="M44" s="30"/>
    </row>
    <row r="45" spans="1:13" ht="51">
      <c r="A45" s="36">
        <v>23</v>
      </c>
      <c r="B45" s="40" t="s">
        <v>1</v>
      </c>
      <c r="C45" s="14" t="s">
        <v>77</v>
      </c>
      <c r="D45" s="1" t="s">
        <v>56</v>
      </c>
      <c r="E45" s="17" t="s">
        <v>148</v>
      </c>
      <c r="F45" s="37"/>
      <c r="G45" s="37"/>
      <c r="H45" s="29">
        <v>114.79</v>
      </c>
      <c r="I45" s="29">
        <v>102.78</v>
      </c>
      <c r="J45" s="29">
        <v>129.73</v>
      </c>
      <c r="K45" s="29">
        <v>123</v>
      </c>
      <c r="L45" s="29">
        <f aca="true" t="shared" si="0" ref="L45:L50">K45*105.9%</f>
        <v>130.25700000000003</v>
      </c>
      <c r="M45" s="30">
        <f>L45*105.2%</f>
        <v>137.03036400000005</v>
      </c>
    </row>
    <row r="46" spans="1:13" ht="165.75">
      <c r="A46" s="36">
        <v>24</v>
      </c>
      <c r="B46" s="39" t="s">
        <v>19</v>
      </c>
      <c r="C46" s="13" t="s">
        <v>77</v>
      </c>
      <c r="D46" s="17" t="s">
        <v>57</v>
      </c>
      <c r="E46" s="17" t="s">
        <v>149</v>
      </c>
      <c r="F46" s="37"/>
      <c r="G46" s="37"/>
      <c r="H46" s="29">
        <v>60.5</v>
      </c>
      <c r="I46" s="29">
        <v>31</v>
      </c>
      <c r="J46" s="29">
        <v>138</v>
      </c>
      <c r="K46" s="29">
        <v>40</v>
      </c>
      <c r="L46" s="29">
        <f t="shared" si="0"/>
        <v>42.36000000000001</v>
      </c>
      <c r="M46" s="30">
        <f>L46*105.2%</f>
        <v>44.562720000000006</v>
      </c>
    </row>
    <row r="47" spans="1:13" ht="76.5">
      <c r="A47" s="36">
        <v>25</v>
      </c>
      <c r="B47" s="39" t="s">
        <v>3</v>
      </c>
      <c r="C47" s="13" t="s">
        <v>77</v>
      </c>
      <c r="D47" s="17" t="s">
        <v>58</v>
      </c>
      <c r="E47" s="17" t="s">
        <v>150</v>
      </c>
      <c r="F47" s="37"/>
      <c r="G47" s="37"/>
      <c r="H47" s="29">
        <v>904.3</v>
      </c>
      <c r="I47" s="29">
        <v>820.69</v>
      </c>
      <c r="J47" s="29">
        <v>1217.17</v>
      </c>
      <c r="K47" s="29">
        <v>1012.79</v>
      </c>
      <c r="L47" s="29">
        <f t="shared" si="0"/>
        <v>1072.5446100000001</v>
      </c>
      <c r="M47" s="30">
        <f>L47*105.2%</f>
        <v>1128.3169297200002</v>
      </c>
    </row>
    <row r="48" spans="1:13" ht="63.75">
      <c r="A48" s="36">
        <v>26</v>
      </c>
      <c r="B48" s="39" t="s">
        <v>0</v>
      </c>
      <c r="C48" s="13" t="s">
        <v>77</v>
      </c>
      <c r="D48" s="17" t="s">
        <v>59</v>
      </c>
      <c r="E48" s="17" t="s">
        <v>151</v>
      </c>
      <c r="F48" s="37"/>
      <c r="G48" s="37"/>
      <c r="H48" s="29">
        <v>106</v>
      </c>
      <c r="I48" s="29">
        <v>106</v>
      </c>
      <c r="J48" s="29">
        <v>115</v>
      </c>
      <c r="K48" s="29">
        <v>121.9</v>
      </c>
      <c r="L48" s="29">
        <f t="shared" si="0"/>
        <v>129.09210000000002</v>
      </c>
      <c r="M48" s="30">
        <f>L48*105.2%</f>
        <v>135.80488920000002</v>
      </c>
    </row>
    <row r="49" spans="1:13" ht="63.75">
      <c r="A49" s="36">
        <v>27</v>
      </c>
      <c r="B49" s="4">
        <v>6000500</v>
      </c>
      <c r="C49" s="13" t="s">
        <v>131</v>
      </c>
      <c r="D49" s="17" t="s">
        <v>132</v>
      </c>
      <c r="E49" s="17" t="s">
        <v>152</v>
      </c>
      <c r="F49" s="37"/>
      <c r="G49" s="37"/>
      <c r="H49" s="29">
        <v>392.98</v>
      </c>
      <c r="I49" s="29">
        <v>326.06</v>
      </c>
      <c r="J49" s="29">
        <v>907.9</v>
      </c>
      <c r="K49" s="29">
        <v>1551.5</v>
      </c>
      <c r="L49" s="29">
        <f t="shared" si="0"/>
        <v>1643.0385000000003</v>
      </c>
      <c r="M49" s="30">
        <f>L49*105.2%</f>
        <v>1728.4765020000004</v>
      </c>
    </row>
    <row r="50" spans="1:13" ht="89.25">
      <c r="A50" s="36">
        <v>28</v>
      </c>
      <c r="B50" s="12" t="s">
        <v>79</v>
      </c>
      <c r="C50" s="13" t="s">
        <v>78</v>
      </c>
      <c r="D50" s="17" t="s">
        <v>60</v>
      </c>
      <c r="E50" s="17" t="s">
        <v>153</v>
      </c>
      <c r="F50" s="37"/>
      <c r="G50" s="37"/>
      <c r="H50" s="29">
        <v>86.04</v>
      </c>
      <c r="I50" s="29">
        <v>86.04</v>
      </c>
      <c r="J50" s="29">
        <v>101.7</v>
      </c>
      <c r="K50" s="29">
        <v>101.7</v>
      </c>
      <c r="L50" s="29">
        <f t="shared" si="0"/>
        <v>107.70030000000001</v>
      </c>
      <c r="M50" s="30">
        <f>-L50*105.2%</f>
        <v>-113.30071560000002</v>
      </c>
    </row>
    <row r="51" spans="1:13" ht="191.25">
      <c r="A51" s="36">
        <v>29</v>
      </c>
      <c r="B51" s="39" t="s">
        <v>107</v>
      </c>
      <c r="C51" s="13" t="s">
        <v>78</v>
      </c>
      <c r="D51" s="17" t="s">
        <v>61</v>
      </c>
      <c r="E51" s="23" t="s">
        <v>154</v>
      </c>
      <c r="F51" s="37"/>
      <c r="G51" s="37"/>
      <c r="H51" s="29"/>
      <c r="I51" s="29"/>
      <c r="J51" s="29"/>
      <c r="K51" s="29"/>
      <c r="L51" s="29"/>
      <c r="M51" s="30"/>
    </row>
    <row r="52" spans="1:13" ht="51">
      <c r="A52" s="36">
        <v>30</v>
      </c>
      <c r="B52" s="12" t="s">
        <v>81</v>
      </c>
      <c r="C52" s="13" t="s">
        <v>80</v>
      </c>
      <c r="D52" s="17" t="s">
        <v>62</v>
      </c>
      <c r="E52" s="37"/>
      <c r="F52" s="37"/>
      <c r="G52" s="37"/>
      <c r="H52" s="29"/>
      <c r="I52" s="29"/>
      <c r="J52" s="29"/>
      <c r="K52" s="29"/>
      <c r="L52" s="29"/>
      <c r="M52" s="30"/>
    </row>
    <row r="53" spans="1:13" ht="43.5" customHeight="1">
      <c r="A53" s="36">
        <v>31</v>
      </c>
      <c r="B53" s="12" t="s">
        <v>116</v>
      </c>
      <c r="C53" s="12" t="s">
        <v>106</v>
      </c>
      <c r="D53" s="1" t="s">
        <v>63</v>
      </c>
      <c r="E53" s="37"/>
      <c r="F53" s="37"/>
      <c r="G53" s="37"/>
      <c r="H53" s="29"/>
      <c r="I53" s="29"/>
      <c r="J53" s="29"/>
      <c r="K53" s="29"/>
      <c r="L53" s="29"/>
      <c r="M53" s="30"/>
    </row>
    <row r="54" spans="1:13" ht="38.25">
      <c r="A54" s="36">
        <v>32</v>
      </c>
      <c r="B54" s="39" t="s">
        <v>102</v>
      </c>
      <c r="C54" s="12" t="s">
        <v>90</v>
      </c>
      <c r="D54" s="17" t="s">
        <v>64</v>
      </c>
      <c r="E54" s="37"/>
      <c r="F54" s="37"/>
      <c r="G54" s="37"/>
      <c r="H54" s="29"/>
      <c r="I54" s="29"/>
      <c r="J54" s="29"/>
      <c r="K54" s="29"/>
      <c r="L54" s="29"/>
      <c r="M54" s="30"/>
    </row>
    <row r="55" spans="1:13" ht="63.75" customHeight="1">
      <c r="A55" s="73">
        <v>33</v>
      </c>
      <c r="B55" s="70" t="s">
        <v>120</v>
      </c>
      <c r="C55" s="70" t="s">
        <v>121</v>
      </c>
      <c r="D55" s="57" t="s">
        <v>65</v>
      </c>
      <c r="E55" s="54"/>
      <c r="F55" s="54"/>
      <c r="G55" s="54"/>
      <c r="H55" s="51"/>
      <c r="I55" s="51"/>
      <c r="J55" s="51">
        <v>10.5</v>
      </c>
      <c r="K55" s="51"/>
      <c r="L55" s="51"/>
      <c r="M55" s="51"/>
    </row>
    <row r="56" spans="1:13" ht="12.75">
      <c r="A56" s="74"/>
      <c r="B56" s="71"/>
      <c r="C56" s="71"/>
      <c r="D56" s="58"/>
      <c r="E56" s="55"/>
      <c r="F56" s="55"/>
      <c r="G56" s="55"/>
      <c r="H56" s="52"/>
      <c r="I56" s="52"/>
      <c r="J56" s="52"/>
      <c r="K56" s="52"/>
      <c r="L56" s="52"/>
      <c r="M56" s="52"/>
    </row>
    <row r="57" spans="1:13" ht="25.5" customHeight="1">
      <c r="A57" s="74"/>
      <c r="B57" s="71"/>
      <c r="C57" s="71"/>
      <c r="D57" s="58"/>
      <c r="E57" s="55"/>
      <c r="F57" s="55"/>
      <c r="G57" s="55"/>
      <c r="H57" s="52"/>
      <c r="I57" s="52"/>
      <c r="J57" s="52"/>
      <c r="K57" s="52"/>
      <c r="L57" s="52"/>
      <c r="M57" s="52"/>
    </row>
    <row r="58" spans="1:13" ht="25.5" customHeight="1">
      <c r="A58" s="75"/>
      <c r="B58" s="72"/>
      <c r="C58" s="72"/>
      <c r="D58" s="59"/>
      <c r="E58" s="56"/>
      <c r="F58" s="56"/>
      <c r="G58" s="56"/>
      <c r="H58" s="53"/>
      <c r="I58" s="53"/>
      <c r="J58" s="53"/>
      <c r="K58" s="53"/>
      <c r="L58" s="53"/>
      <c r="M58" s="53"/>
    </row>
    <row r="59" spans="1:13" ht="51">
      <c r="A59" s="36">
        <v>34</v>
      </c>
      <c r="B59" s="12" t="s">
        <v>110</v>
      </c>
      <c r="C59" s="12" t="s">
        <v>109</v>
      </c>
      <c r="D59" s="17" t="s">
        <v>66</v>
      </c>
      <c r="E59" s="37"/>
      <c r="F59" s="37"/>
      <c r="G59" s="37"/>
      <c r="H59" s="29"/>
      <c r="I59" s="29"/>
      <c r="J59" s="29"/>
      <c r="K59" s="29"/>
      <c r="L59" s="29"/>
      <c r="M59" s="30"/>
    </row>
    <row r="60" spans="1:13" ht="63.75">
      <c r="A60" s="36">
        <v>35</v>
      </c>
      <c r="B60" s="41" t="s">
        <v>83</v>
      </c>
      <c r="C60" s="12" t="s">
        <v>84</v>
      </c>
      <c r="D60" s="17" t="s">
        <v>26</v>
      </c>
      <c r="E60" s="17" t="s">
        <v>155</v>
      </c>
      <c r="F60" s="37"/>
      <c r="G60" s="37"/>
      <c r="H60" s="29">
        <v>28.5</v>
      </c>
      <c r="I60" s="29">
        <v>15.87</v>
      </c>
      <c r="J60" s="29">
        <v>28.5</v>
      </c>
      <c r="K60" s="29">
        <v>28.5</v>
      </c>
      <c r="L60" s="29">
        <f>K60*105.9%</f>
        <v>30.181500000000003</v>
      </c>
      <c r="M60" s="30">
        <f>L60*105.2%</f>
        <v>31.750938000000005</v>
      </c>
    </row>
    <row r="61" spans="1:13" ht="26.25" thickBot="1">
      <c r="A61" s="35">
        <v>36</v>
      </c>
      <c r="B61" s="4" t="s">
        <v>15</v>
      </c>
      <c r="C61" s="13" t="s">
        <v>14</v>
      </c>
      <c r="D61" s="1" t="s">
        <v>13</v>
      </c>
      <c r="E61" s="37"/>
      <c r="F61" s="37"/>
      <c r="G61" s="37"/>
      <c r="H61" s="29"/>
      <c r="I61" s="29"/>
      <c r="J61" s="29"/>
      <c r="K61" s="29"/>
      <c r="L61" s="29"/>
      <c r="M61" s="30"/>
    </row>
    <row r="62" spans="1:13" ht="12.75">
      <c r="A62" s="42">
        <v>37</v>
      </c>
      <c r="B62" s="43"/>
      <c r="C62" s="44"/>
      <c r="D62" s="20" t="s">
        <v>85</v>
      </c>
      <c r="E62" s="45"/>
      <c r="F62" s="45"/>
      <c r="G62" s="45"/>
      <c r="H62" s="31">
        <f aca="true" t="shared" si="1" ref="H62:M62">SUM(H63:H75)</f>
        <v>353.93</v>
      </c>
      <c r="I62" s="31">
        <f t="shared" si="1"/>
        <v>338.35</v>
      </c>
      <c r="J62" s="31">
        <f t="shared" si="1"/>
        <v>1410.1100000000001</v>
      </c>
      <c r="K62" s="31">
        <f t="shared" si="1"/>
        <v>163.91</v>
      </c>
      <c r="L62" s="31">
        <f t="shared" si="1"/>
        <v>173.58069</v>
      </c>
      <c r="M62" s="31">
        <f t="shared" si="1"/>
        <v>182.60688588000002</v>
      </c>
    </row>
    <row r="63" spans="1:13" ht="25.5">
      <c r="A63" s="46">
        <v>38</v>
      </c>
      <c r="B63" s="12" t="s">
        <v>98</v>
      </c>
      <c r="C63" s="13" t="s">
        <v>89</v>
      </c>
      <c r="D63" s="17" t="s">
        <v>87</v>
      </c>
      <c r="E63" s="37"/>
      <c r="F63" s="37"/>
      <c r="G63" s="37"/>
      <c r="H63" s="29"/>
      <c r="I63" s="29"/>
      <c r="J63" s="29"/>
      <c r="K63" s="29"/>
      <c r="L63" s="29"/>
      <c r="M63" s="29"/>
    </row>
    <row r="64" spans="1:13" s="7" customFormat="1" ht="153">
      <c r="A64" s="4">
        <v>39</v>
      </c>
      <c r="B64" s="12" t="s">
        <v>88</v>
      </c>
      <c r="C64" s="13" t="s">
        <v>76</v>
      </c>
      <c r="D64" s="17" t="s">
        <v>86</v>
      </c>
      <c r="E64" s="17" t="s">
        <v>156</v>
      </c>
      <c r="F64" s="4"/>
      <c r="G64" s="4"/>
      <c r="H64" s="27">
        <v>308.2</v>
      </c>
      <c r="I64" s="27">
        <v>292.61</v>
      </c>
      <c r="J64" s="27">
        <v>204.14</v>
      </c>
      <c r="K64" s="27">
        <v>65</v>
      </c>
      <c r="L64" s="27">
        <f>K64*105.9%</f>
        <v>68.83500000000001</v>
      </c>
      <c r="M64" s="27">
        <f>L64*105.2%</f>
        <v>72.41442</v>
      </c>
    </row>
    <row r="65" spans="1:13" s="7" customFormat="1" ht="25.5">
      <c r="A65" s="4">
        <v>40</v>
      </c>
      <c r="B65" s="4" t="s">
        <v>92</v>
      </c>
      <c r="C65" s="12" t="s">
        <v>90</v>
      </c>
      <c r="D65" s="17" t="s">
        <v>91</v>
      </c>
      <c r="E65" s="4"/>
      <c r="F65" s="4"/>
      <c r="G65" s="4"/>
      <c r="H65" s="27">
        <v>45.73</v>
      </c>
      <c r="I65" s="27">
        <v>45.74</v>
      </c>
      <c r="J65" s="27">
        <v>50.34</v>
      </c>
      <c r="K65" s="27">
        <v>98.91</v>
      </c>
      <c r="L65" s="27">
        <f>K65*105.9%</f>
        <v>104.74569000000001</v>
      </c>
      <c r="M65" s="27">
        <f>L65*105.2%</f>
        <v>110.19246588000001</v>
      </c>
    </row>
    <row r="66" spans="1:13" ht="26.25" customHeight="1">
      <c r="A66" s="46">
        <v>41</v>
      </c>
      <c r="B66" s="12" t="s">
        <v>117</v>
      </c>
      <c r="C66" s="13" t="s">
        <v>90</v>
      </c>
      <c r="D66" s="1" t="s">
        <v>123</v>
      </c>
      <c r="E66" s="37"/>
      <c r="F66" s="37"/>
      <c r="G66" s="37"/>
      <c r="H66" s="29"/>
      <c r="I66" s="29"/>
      <c r="J66" s="29"/>
      <c r="K66" s="29"/>
      <c r="L66" s="29"/>
      <c r="M66" s="29"/>
    </row>
    <row r="67" spans="1:13" ht="25.5">
      <c r="A67" s="46">
        <v>42</v>
      </c>
      <c r="B67" s="12" t="s">
        <v>93</v>
      </c>
      <c r="C67" s="13" t="s">
        <v>90</v>
      </c>
      <c r="D67" s="17" t="s">
        <v>115</v>
      </c>
      <c r="E67" s="37"/>
      <c r="F67" s="37"/>
      <c r="G67" s="37"/>
      <c r="H67" s="29"/>
      <c r="I67" s="29"/>
      <c r="J67" s="29"/>
      <c r="K67" s="29"/>
      <c r="L67" s="29"/>
      <c r="M67" s="29"/>
    </row>
    <row r="68" spans="1:13" ht="51">
      <c r="A68" s="46">
        <v>43</v>
      </c>
      <c r="B68" s="4" t="s">
        <v>108</v>
      </c>
      <c r="C68" s="12" t="s">
        <v>109</v>
      </c>
      <c r="D68" s="17" t="s">
        <v>122</v>
      </c>
      <c r="E68" s="37"/>
      <c r="F68" s="37"/>
      <c r="G68" s="37"/>
      <c r="H68" s="29"/>
      <c r="I68" s="29"/>
      <c r="J68" s="29"/>
      <c r="K68" s="29"/>
      <c r="L68" s="29"/>
      <c r="M68" s="29"/>
    </row>
    <row r="69" spans="1:13" ht="38.25">
      <c r="A69" s="46">
        <v>44</v>
      </c>
      <c r="B69" s="4" t="s">
        <v>103</v>
      </c>
      <c r="C69" s="12" t="s">
        <v>82</v>
      </c>
      <c r="D69" s="17" t="s">
        <v>24</v>
      </c>
      <c r="E69" s="37"/>
      <c r="F69" s="37"/>
      <c r="G69" s="37"/>
      <c r="H69" s="29"/>
      <c r="I69" s="29"/>
      <c r="J69" s="29">
        <v>1100</v>
      </c>
      <c r="K69" s="29"/>
      <c r="L69" s="29"/>
      <c r="M69" s="29"/>
    </row>
    <row r="70" spans="1:13" ht="38.25">
      <c r="A70" s="46">
        <v>45</v>
      </c>
      <c r="B70" s="4" t="s">
        <v>103</v>
      </c>
      <c r="C70" s="12" t="s">
        <v>82</v>
      </c>
      <c r="D70" s="17" t="s">
        <v>25</v>
      </c>
      <c r="E70" s="37"/>
      <c r="F70" s="37"/>
      <c r="G70" s="37"/>
      <c r="H70" s="29"/>
      <c r="I70" s="29"/>
      <c r="J70" s="29"/>
      <c r="K70" s="29"/>
      <c r="L70" s="29"/>
      <c r="M70" s="29"/>
    </row>
    <row r="71" spans="1:13" ht="51">
      <c r="A71" s="46">
        <v>46</v>
      </c>
      <c r="B71" s="12" t="s">
        <v>96</v>
      </c>
      <c r="C71" s="13" t="s">
        <v>82</v>
      </c>
      <c r="D71" s="17" t="s">
        <v>23</v>
      </c>
      <c r="E71" s="37"/>
      <c r="F71" s="37"/>
      <c r="G71" s="37"/>
      <c r="H71" s="29"/>
      <c r="I71" s="29"/>
      <c r="J71" s="29"/>
      <c r="K71" s="29"/>
      <c r="L71" s="29"/>
      <c r="M71" s="29"/>
    </row>
    <row r="72" spans="1:13" ht="38.25">
      <c r="A72" s="46">
        <v>47</v>
      </c>
      <c r="B72" s="4" t="s">
        <v>99</v>
      </c>
      <c r="C72" s="12" t="s">
        <v>82</v>
      </c>
      <c r="D72" s="17" t="s">
        <v>22</v>
      </c>
      <c r="E72" s="37"/>
      <c r="F72" s="37"/>
      <c r="G72" s="37"/>
      <c r="H72" s="29"/>
      <c r="I72" s="29"/>
      <c r="J72" s="29"/>
      <c r="K72" s="29"/>
      <c r="L72" s="29"/>
      <c r="M72" s="29"/>
    </row>
    <row r="73" spans="1:13" ht="38.25">
      <c r="A73" s="46">
        <v>48</v>
      </c>
      <c r="B73" s="4" t="s">
        <v>97</v>
      </c>
      <c r="C73" s="13" t="s">
        <v>82</v>
      </c>
      <c r="D73" s="17" t="s">
        <v>21</v>
      </c>
      <c r="E73" s="37"/>
      <c r="F73" s="37"/>
      <c r="G73" s="37"/>
      <c r="H73" s="29"/>
      <c r="I73" s="29"/>
      <c r="J73" s="29"/>
      <c r="K73" s="29"/>
      <c r="L73" s="29"/>
      <c r="M73" s="29"/>
    </row>
    <row r="74" spans="1:13" ht="51">
      <c r="A74" s="36">
        <v>49</v>
      </c>
      <c r="B74" s="4" t="s">
        <v>124</v>
      </c>
      <c r="C74" s="13" t="s">
        <v>125</v>
      </c>
      <c r="D74" s="17" t="s">
        <v>119</v>
      </c>
      <c r="E74" s="37"/>
      <c r="F74" s="37"/>
      <c r="G74" s="37"/>
      <c r="H74" s="29"/>
      <c r="I74" s="29"/>
      <c r="J74" s="29"/>
      <c r="K74" s="29"/>
      <c r="L74" s="29"/>
      <c r="M74" s="30"/>
    </row>
    <row r="75" spans="1:13" ht="51.75" customHeight="1">
      <c r="A75" s="46">
        <v>50</v>
      </c>
      <c r="B75" s="12" t="s">
        <v>18</v>
      </c>
      <c r="C75" s="13" t="s">
        <v>17</v>
      </c>
      <c r="D75" s="17" t="s">
        <v>16</v>
      </c>
      <c r="E75" s="37"/>
      <c r="F75" s="37"/>
      <c r="G75" s="37"/>
      <c r="H75" s="29"/>
      <c r="I75" s="29"/>
      <c r="J75" s="29">
        <v>55.63</v>
      </c>
      <c r="K75" s="29"/>
      <c r="L75" s="29"/>
      <c r="M75" s="29"/>
    </row>
    <row r="76" spans="1:13" s="16" customFormat="1" ht="30.75" customHeight="1">
      <c r="A76" s="47">
        <v>51</v>
      </c>
      <c r="B76" s="10"/>
      <c r="C76" s="10"/>
      <c r="D76" s="15" t="s">
        <v>8</v>
      </c>
      <c r="E76" s="48"/>
      <c r="F76" s="48"/>
      <c r="G76" s="48"/>
      <c r="H76" s="32">
        <f aca="true" t="shared" si="2" ref="H76:M76">SUM(H8:H62)</f>
        <v>41882.460000000014</v>
      </c>
      <c r="I76" s="32">
        <f t="shared" si="2"/>
        <v>39657.28</v>
      </c>
      <c r="J76" s="32">
        <f t="shared" si="2"/>
        <v>61059.52000000001</v>
      </c>
      <c r="K76" s="32">
        <f t="shared" si="2"/>
        <v>18155.200000000004</v>
      </c>
      <c r="L76" s="32">
        <f t="shared" si="2"/>
        <v>19062.2118</v>
      </c>
      <c r="M76" s="32">
        <f t="shared" si="2"/>
        <v>19827.353702400007</v>
      </c>
    </row>
    <row r="77" spans="1:13" s="16" customFormat="1" ht="36" customHeight="1">
      <c r="A77" s="47">
        <v>52</v>
      </c>
      <c r="B77" s="10"/>
      <c r="C77" s="10"/>
      <c r="D77" s="15" t="s">
        <v>4</v>
      </c>
      <c r="E77" s="48"/>
      <c r="F77" s="48"/>
      <c r="G77" s="48"/>
      <c r="H77" s="32"/>
      <c r="I77" s="32"/>
      <c r="J77" s="32"/>
      <c r="K77" s="25" t="s">
        <v>129</v>
      </c>
      <c r="L77" s="25" t="s">
        <v>129</v>
      </c>
      <c r="M77" s="25" t="s">
        <v>129</v>
      </c>
    </row>
    <row r="78" spans="1:13" s="16" customFormat="1" ht="27.75" customHeight="1">
      <c r="A78" s="47">
        <v>53</v>
      </c>
      <c r="B78" s="10"/>
      <c r="C78" s="10"/>
      <c r="D78" s="15" t="s">
        <v>7</v>
      </c>
      <c r="E78" s="48"/>
      <c r="F78" s="48"/>
      <c r="G78" s="48"/>
      <c r="H78" s="32"/>
      <c r="I78" s="32"/>
      <c r="J78" s="32"/>
      <c r="K78" s="26"/>
      <c r="L78" s="26"/>
      <c r="M78" s="26"/>
    </row>
    <row r="79" spans="1:13" s="2" customFormat="1" ht="12.75">
      <c r="A79" s="47">
        <v>54</v>
      </c>
      <c r="B79" s="10"/>
      <c r="C79" s="10"/>
      <c r="D79" s="15" t="s">
        <v>5</v>
      </c>
      <c r="E79" s="49"/>
      <c r="F79" s="49"/>
      <c r="G79" s="49"/>
      <c r="H79" s="32">
        <f>H76+H77+H78</f>
        <v>41882.460000000014</v>
      </c>
      <c r="I79" s="32">
        <f>I76+I77+I78</f>
        <v>39657.28</v>
      </c>
      <c r="J79" s="32">
        <f>J76+J77+J78</f>
        <v>61059.52000000001</v>
      </c>
      <c r="K79" s="32">
        <f>K76+K78</f>
        <v>18155.200000000004</v>
      </c>
      <c r="L79" s="32">
        <f>L76+L78</f>
        <v>19062.2118</v>
      </c>
      <c r="M79" s="32">
        <f>M76+M78</f>
        <v>19827.353702400007</v>
      </c>
    </row>
    <row r="81" spans="4:9" ht="12.75">
      <c r="D81" s="33" t="s">
        <v>157</v>
      </c>
      <c r="I81" s="33" t="s">
        <v>158</v>
      </c>
    </row>
    <row r="83" spans="4:9" ht="12.75">
      <c r="D83" s="33" t="s">
        <v>159</v>
      </c>
      <c r="I83" s="33" t="s">
        <v>160</v>
      </c>
    </row>
    <row r="87" ht="12.75">
      <c r="D87" s="33" t="s">
        <v>176</v>
      </c>
    </row>
    <row r="88" ht="12.75">
      <c r="D88" s="33" t="s">
        <v>161</v>
      </c>
    </row>
  </sheetData>
  <sheetProtection/>
  <mergeCells count="95">
    <mergeCell ref="B55:B58"/>
    <mergeCell ref="A55:A58"/>
    <mergeCell ref="C12:C15"/>
    <mergeCell ref="B12:B15"/>
    <mergeCell ref="A12:A15"/>
    <mergeCell ref="C21:C24"/>
    <mergeCell ref="B21:B24"/>
    <mergeCell ref="A21:A24"/>
    <mergeCell ref="B34:B37"/>
    <mergeCell ref="A34:A37"/>
    <mergeCell ref="C34:C37"/>
    <mergeCell ref="D55:D58"/>
    <mergeCell ref="E55:E58"/>
    <mergeCell ref="I1:M1"/>
    <mergeCell ref="C55:C58"/>
    <mergeCell ref="E12:E15"/>
    <mergeCell ref="F12:F15"/>
    <mergeCell ref="G12:G15"/>
    <mergeCell ref="C30:C33"/>
    <mergeCell ref="E4:E6"/>
    <mergeCell ref="B30:B33"/>
    <mergeCell ref="A30:A33"/>
    <mergeCell ref="H4:I4"/>
    <mergeCell ref="L4:M4"/>
    <mergeCell ref="A3:A6"/>
    <mergeCell ref="C17:C20"/>
    <mergeCell ref="B17:B20"/>
    <mergeCell ref="A17:A20"/>
    <mergeCell ref="G4:G6"/>
    <mergeCell ref="F4:F6"/>
    <mergeCell ref="D12:D15"/>
    <mergeCell ref="A2:M2"/>
    <mergeCell ref="D3:D6"/>
    <mergeCell ref="C3:C6"/>
    <mergeCell ref="B3:B6"/>
    <mergeCell ref="K5:K6"/>
    <mergeCell ref="J5:J6"/>
    <mergeCell ref="I5:I6"/>
    <mergeCell ref="H5:H6"/>
    <mergeCell ref="E3:G3"/>
    <mergeCell ref="H3:M3"/>
    <mergeCell ref="H12:H15"/>
    <mergeCell ref="I12:I15"/>
    <mergeCell ref="J12:J15"/>
    <mergeCell ref="K12:K15"/>
    <mergeCell ref="L12:L15"/>
    <mergeCell ref="M12:M15"/>
    <mergeCell ref="H17:H20"/>
    <mergeCell ref="I17:I20"/>
    <mergeCell ref="J17:J20"/>
    <mergeCell ref="K17:K20"/>
    <mergeCell ref="D17:D20"/>
    <mergeCell ref="E17:E20"/>
    <mergeCell ref="F17:F20"/>
    <mergeCell ref="G17:G20"/>
    <mergeCell ref="L17:L20"/>
    <mergeCell ref="M17:M20"/>
    <mergeCell ref="D21:D24"/>
    <mergeCell ref="E21:E24"/>
    <mergeCell ref="F21:F24"/>
    <mergeCell ref="G21:G24"/>
    <mergeCell ref="H21:H24"/>
    <mergeCell ref="I21:I24"/>
    <mergeCell ref="J21:J24"/>
    <mergeCell ref="K21:K24"/>
    <mergeCell ref="L21:L24"/>
    <mergeCell ref="M21:M24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F55:F58"/>
    <mergeCell ref="G55:G58"/>
    <mergeCell ref="L55:L58"/>
    <mergeCell ref="M55:M58"/>
    <mergeCell ref="H55:H58"/>
    <mergeCell ref="I55:I58"/>
    <mergeCell ref="J55:J58"/>
    <mergeCell ref="K55:K58"/>
  </mergeCells>
  <printOptions/>
  <pageMargins left="0" right="0" top="0.3937007874015748" bottom="0.3937007874015748" header="0" footer="0"/>
  <pageSetup fitToHeight="8" fitToWidth="1" horizontalDpi="600" verticalDpi="600" orientation="landscape" paperSize="9" scale="70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</cp:lastModifiedBy>
  <cp:lastPrinted>2012-02-07T08:38:51Z</cp:lastPrinted>
  <dcterms:created xsi:type="dcterms:W3CDTF">2006-01-31T10:46:50Z</dcterms:created>
  <dcterms:modified xsi:type="dcterms:W3CDTF">2012-06-01T04:48:25Z</dcterms:modified>
  <cp:category/>
  <cp:version/>
  <cp:contentType/>
  <cp:contentStatus/>
</cp:coreProperties>
</file>